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资助情况表" sheetId="1" r:id="rId1"/>
  </sheets>
  <definedNames>
    <definedName name="_xlnm._FilterDatabase" localSheetId="0" hidden="1">拟资助情况表!$A$3:$XFA$47</definedName>
    <definedName name="_xlnm.Print_Titles" localSheetId="0">拟资助情况表!$3:$3</definedName>
  </definedNames>
  <calcPr calcId="144525"/>
</workbook>
</file>

<file path=xl/sharedStrings.xml><?xml version="1.0" encoding="utf-8"?>
<sst xmlns="http://schemas.openxmlformats.org/spreadsheetml/2006/main" count="142" uniqueCount="119">
  <si>
    <t>附件2</t>
  </si>
  <si>
    <t>2023年国际商标注册资助项目（第一批）资助情况表</t>
  </si>
  <si>
    <t>序号</t>
  </si>
  <si>
    <t>申请单位</t>
  </si>
  <si>
    <t>统一社会信用代码/其它证件号码</t>
  </si>
  <si>
    <t>镇街</t>
  </si>
  <si>
    <t>资助总额   （单位：元）</t>
  </si>
  <si>
    <t>单一国家注册件数</t>
  </si>
  <si>
    <t>港澳台注册件数</t>
  </si>
  <si>
    <t>欧盟注册件数</t>
  </si>
  <si>
    <t>马德里注册件数</t>
  </si>
  <si>
    <t>小计
（单位：件）</t>
  </si>
  <si>
    <t>东莞市宾氏电子科技有限公司</t>
  </si>
  <si>
    <t>91441900334918276Q</t>
  </si>
  <si>
    <t>茶山</t>
  </si>
  <si>
    <t>东莞市景宝婴童玩具用品有限公司</t>
  </si>
  <si>
    <t>914419000825728459</t>
  </si>
  <si>
    <t>东莞市飞梦服饰有限公司</t>
  </si>
  <si>
    <t>91441900MA4UQ6EGXA</t>
  </si>
  <si>
    <t>常平</t>
  </si>
  <si>
    <t>东莞市乐尊电子科技有限公司</t>
  </si>
  <si>
    <t>914419003380746801</t>
  </si>
  <si>
    <t>大朗</t>
  </si>
  <si>
    <t>东莞市和乐电子有限公司</t>
  </si>
  <si>
    <t>91441900690519888L</t>
  </si>
  <si>
    <t>道滘</t>
  </si>
  <si>
    <t>生益电子股份有限公司</t>
  </si>
  <si>
    <t>91441900618113146X</t>
  </si>
  <si>
    <t>东城</t>
  </si>
  <si>
    <t>广东博力威科技股份有限公司</t>
  </si>
  <si>
    <t>91441900553613624W</t>
  </si>
  <si>
    <t>东莞锦瑟声学技术有限公司</t>
  </si>
  <si>
    <t>91441900MA568P0X3N</t>
  </si>
  <si>
    <t>东莞市威派实业有限公司</t>
  </si>
  <si>
    <t>91441900062107399X</t>
  </si>
  <si>
    <t>虎门</t>
  </si>
  <si>
    <t>慕思健康睡眠股份有限公司</t>
  </si>
  <si>
    <t>914419006614893337</t>
  </si>
  <si>
    <t>厚街</t>
  </si>
  <si>
    <t>东莞市嘉木仕电子有限公司</t>
  </si>
  <si>
    <t>9144190055919044XH</t>
  </si>
  <si>
    <t>黄江</t>
  </si>
  <si>
    <t>东莞市碧丹立电子有限公司</t>
  </si>
  <si>
    <t>91441900MA53FF7H5W</t>
  </si>
  <si>
    <t>广东正扬传感科技股份有限公司</t>
  </si>
  <si>
    <t>91441900766561653X</t>
  </si>
  <si>
    <t>东莞市华瑞电子创新科技有限公司</t>
  </si>
  <si>
    <t>91441900MA52FJXL3R</t>
  </si>
  <si>
    <t>寮步</t>
  </si>
  <si>
    <t>东莞市华博精测仪表科技有限公司</t>
  </si>
  <si>
    <t>91441900MA52F3H576</t>
  </si>
  <si>
    <t>清溪</t>
  </si>
  <si>
    <t>东莞市铭冠电子科技有限公司</t>
  </si>
  <si>
    <t>91441900699746067G</t>
  </si>
  <si>
    <t>石碣</t>
  </si>
  <si>
    <t>洪汝安</t>
  </si>
  <si>
    <t>442527196206******</t>
  </si>
  <si>
    <t>叶丽茵</t>
  </si>
  <si>
    <t>441900199108******</t>
  </si>
  <si>
    <t>东莞市迪奥皮具有限公司</t>
  </si>
  <si>
    <t>914419000901514343</t>
  </si>
  <si>
    <t>东莞市达尔优电子音频有限公司</t>
  </si>
  <si>
    <t>91441900MA4UR4P92U</t>
  </si>
  <si>
    <t>东莞铭普光磁股份有限公司</t>
  </si>
  <si>
    <t>91441900677058765M</t>
  </si>
  <si>
    <t>石排</t>
  </si>
  <si>
    <t>邓志聪</t>
  </si>
  <si>
    <t>441900199507******</t>
  </si>
  <si>
    <t>东莞市三体智子科技有限公司</t>
  </si>
  <si>
    <t>91441900MA54PFGN7U</t>
  </si>
  <si>
    <t>松山湖</t>
  </si>
  <si>
    <t>东莞市徕芬电子科技有限公司</t>
  </si>
  <si>
    <t>91441900MA52RPT83X</t>
  </si>
  <si>
    <t>广东博迈医疗科技股份有限公司</t>
  </si>
  <si>
    <t>91441900590137612T</t>
  </si>
  <si>
    <t>东莞市贝德电子科技有限公司</t>
  </si>
  <si>
    <t>91441900MA4UU7661A</t>
  </si>
  <si>
    <t>塘厦</t>
  </si>
  <si>
    <t>熵基科技股份有限公司</t>
  </si>
  <si>
    <t>914419006698651618</t>
  </si>
  <si>
    <t>东莞市冉星美客电子商务有限公司</t>
  </si>
  <si>
    <t>91441900MA4UPDNU5K</t>
  </si>
  <si>
    <t>芙麦科技（东莞）有限公司</t>
  </si>
  <si>
    <t>91441900MA530MHP1N</t>
  </si>
  <si>
    <t>长安</t>
  </si>
  <si>
    <t>东莞市和一环保材料有限公司</t>
  </si>
  <si>
    <t>91441900MA51EH1R7T</t>
  </si>
  <si>
    <t>寮步镇</t>
  </si>
  <si>
    <t>东莞市同门电子科技有限公司</t>
  </si>
  <si>
    <t>91441900337970563N</t>
  </si>
  <si>
    <t>广东逸动科技有限公司</t>
  </si>
  <si>
    <t>91441900MA4UQTBTX4</t>
  </si>
  <si>
    <t>东莞市永沣织带有限公司</t>
  </si>
  <si>
    <t>91441900696465067E</t>
  </si>
  <si>
    <t>高埗镇</t>
  </si>
  <si>
    <t>黄浩培</t>
  </si>
  <si>
    <t>441900199512******</t>
  </si>
  <si>
    <t>维峰电子（广东）股份有限公司</t>
  </si>
  <si>
    <t>91441900745512430D</t>
  </si>
  <si>
    <t>滨海湾</t>
  </si>
  <si>
    <t>广东省加多旺灯饰科技有限公司</t>
  </si>
  <si>
    <t>91441900MABTX1663D</t>
  </si>
  <si>
    <t>企石</t>
  </si>
  <si>
    <t>东莞万博特科技有限公司</t>
  </si>
  <si>
    <t>91441900MA56BCHN0E</t>
  </si>
  <si>
    <t>南城</t>
  </si>
  <si>
    <t>东莞市玩乐童话婴儿用品有限公司</t>
  </si>
  <si>
    <t>91441900553689354G</t>
  </si>
  <si>
    <t>东莞市祈祈服饰有限公司</t>
  </si>
  <si>
    <t>91441900073504170H</t>
  </si>
  <si>
    <t>东莞市鼎澄鞋业有限公司</t>
  </si>
  <si>
    <t>91441900MA4WAM9T27</t>
  </si>
  <si>
    <t>刘群芬</t>
  </si>
  <si>
    <t>420111197510******</t>
  </si>
  <si>
    <t>东莞市徽御精密五金制品有限公司</t>
  </si>
  <si>
    <t>91441900MA56DMMU8K</t>
  </si>
  <si>
    <t>OPPO广东移动通信有限公司</t>
  </si>
  <si>
    <t>914419007480321175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</si>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</sst>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7"/>
  <sheetViews>
    <sheetView tabSelected="1" workbookViewId="0">
      <selection activeCell="G8" sqref="G8"/>
    </sheetView>
  </sheetViews>
  <sheetFormatPr defaultColWidth="9" defaultRowHeight="13.5"/>
  <cols>
    <col min="1" max="1" width="5.63333333333333" style="1" customWidth="1"/>
    <col min="2" max="2" width="29.3833333333333" style="1" customWidth="1"/>
    <col min="3" max="3" width="20.1333333333333" style="1" customWidth="1"/>
    <col min="4" max="4" width="9" style="1"/>
    <col min="5" max="5" width="13.3833333333333" style="5" customWidth="1"/>
    <col min="6" max="9" width="9" style="6"/>
    <col min="10" max="10" width="13.3833333333333" style="6" customWidth="1"/>
    <col min="11" max="11" width="9.38333333333333" style="1"/>
    <col min="12" max="16384" width="9" style="1"/>
  </cols>
  <sheetData>
    <row r="1" s="1" customFormat="1" ht="22" customHeight="1" spans="1:10">
      <c r="A1" s="7" t="s">
        <v>0</v>
      </c>
      <c r="B1" s="7"/>
      <c r="C1" s="8"/>
      <c r="E1" s="9"/>
      <c r="F1" s="6"/>
      <c r="G1" s="6"/>
      <c r="H1" s="6"/>
      <c r="I1" s="6"/>
      <c r="J1" s="6"/>
    </row>
    <row r="2" s="1" customFormat="1" ht="36" customHeight="1" spans="1:16381">
      <c r="A2" s="10" t="s">
        <v>1</v>
      </c>
      <c r="B2" s="10"/>
      <c r="C2" s="10"/>
      <c r="D2" s="10"/>
      <c r="E2" s="11"/>
      <c r="F2" s="10"/>
      <c r="G2" s="10"/>
      <c r="H2" s="10"/>
      <c r="I2" s="10"/>
      <c r="J2" s="10"/>
      <c r="XFA2" s="24"/>
    </row>
    <row r="3" s="2" customFormat="1" ht="52" customHeight="1" spans="1:16381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XFA3" s="1"/>
    </row>
    <row r="4" s="1" customFormat="1" ht="33" customHeight="1" spans="1:10">
      <c r="A4" s="15">
        <v>1</v>
      </c>
      <c r="B4" s="16" t="s">
        <v>12</v>
      </c>
      <c r="C4" s="16" t="s">
        <v>13</v>
      </c>
      <c r="D4" s="16" t="s">
        <v>14</v>
      </c>
      <c r="E4" s="17">
        <v>2000</v>
      </c>
      <c r="F4" s="16">
        <v>2</v>
      </c>
      <c r="G4" s="16"/>
      <c r="H4" s="16"/>
      <c r="I4" s="16"/>
      <c r="J4" s="16">
        <f t="shared" ref="J4:J46" si="0">F4+G4+H4+I4</f>
        <v>2</v>
      </c>
    </row>
    <row r="5" s="1" customFormat="1" ht="33" customHeight="1" spans="1:10">
      <c r="A5" s="15">
        <v>2</v>
      </c>
      <c r="B5" s="16" t="s">
        <v>15</v>
      </c>
      <c r="C5" s="16" t="s">
        <v>16</v>
      </c>
      <c r="D5" s="16" t="s">
        <v>14</v>
      </c>
      <c r="E5" s="17">
        <v>1000</v>
      </c>
      <c r="F5" s="16">
        <v>1</v>
      </c>
      <c r="G5" s="16"/>
      <c r="H5" s="16"/>
      <c r="I5" s="16"/>
      <c r="J5" s="16">
        <f t="shared" si="0"/>
        <v>1</v>
      </c>
    </row>
    <row r="6" s="1" customFormat="1" ht="33" customHeight="1" spans="1:10">
      <c r="A6" s="15">
        <v>3</v>
      </c>
      <c r="B6" s="16" t="s">
        <v>17</v>
      </c>
      <c r="C6" s="16" t="s">
        <v>18</v>
      </c>
      <c r="D6" s="16" t="s">
        <v>19</v>
      </c>
      <c r="E6" s="17">
        <v>1000</v>
      </c>
      <c r="F6" s="16">
        <v>1</v>
      </c>
      <c r="G6" s="16"/>
      <c r="H6" s="16"/>
      <c r="I6" s="16"/>
      <c r="J6" s="16">
        <f t="shared" si="0"/>
        <v>1</v>
      </c>
    </row>
    <row r="7" s="1" customFormat="1" ht="33" customHeight="1" spans="1:10">
      <c r="A7" s="15">
        <v>4</v>
      </c>
      <c r="B7" s="16" t="s">
        <v>20</v>
      </c>
      <c r="C7" s="25" t="s">
        <v>21</v>
      </c>
      <c r="D7" s="16" t="s">
        <v>22</v>
      </c>
      <c r="E7" s="17">
        <v>8000</v>
      </c>
      <c r="F7" s="16">
        <v>3</v>
      </c>
      <c r="G7" s="16"/>
      <c r="H7" s="16">
        <v>1</v>
      </c>
      <c r="I7" s="16"/>
      <c r="J7" s="16">
        <f t="shared" si="0"/>
        <v>4</v>
      </c>
    </row>
    <row r="8" s="1" customFormat="1" ht="33" customHeight="1" spans="1:10">
      <c r="A8" s="15">
        <v>5</v>
      </c>
      <c r="B8" s="16" t="s">
        <v>23</v>
      </c>
      <c r="C8" s="16" t="s">
        <v>24</v>
      </c>
      <c r="D8" s="16" t="s">
        <v>25</v>
      </c>
      <c r="E8" s="17">
        <v>3000</v>
      </c>
      <c r="F8" s="16">
        <v>3</v>
      </c>
      <c r="G8" s="16"/>
      <c r="H8" s="16"/>
      <c r="I8" s="16"/>
      <c r="J8" s="16">
        <f t="shared" si="0"/>
        <v>3</v>
      </c>
    </row>
    <row r="9" s="1" customFormat="1" ht="33" customHeight="1" spans="1:10">
      <c r="A9" s="15">
        <v>6</v>
      </c>
      <c r="B9" s="16" t="s">
        <v>26</v>
      </c>
      <c r="C9" s="16" t="s">
        <v>27</v>
      </c>
      <c r="D9" s="16" t="s">
        <v>28</v>
      </c>
      <c r="E9" s="17">
        <v>1000</v>
      </c>
      <c r="F9" s="16">
        <v>1</v>
      </c>
      <c r="G9" s="16"/>
      <c r="H9" s="16"/>
      <c r="I9" s="16"/>
      <c r="J9" s="16">
        <f t="shared" si="0"/>
        <v>1</v>
      </c>
    </row>
    <row r="10" s="1" customFormat="1" ht="33" customHeight="1" spans="1:10">
      <c r="A10" s="15">
        <v>7</v>
      </c>
      <c r="B10" s="16" t="s">
        <v>29</v>
      </c>
      <c r="C10" s="16" t="s">
        <v>30</v>
      </c>
      <c r="D10" s="16" t="s">
        <v>28</v>
      </c>
      <c r="E10" s="17">
        <v>1000</v>
      </c>
      <c r="F10" s="16">
        <v>1</v>
      </c>
      <c r="G10" s="16"/>
      <c r="H10" s="16"/>
      <c r="I10" s="16"/>
      <c r="J10" s="16">
        <f t="shared" si="0"/>
        <v>1</v>
      </c>
    </row>
    <row r="11" s="1" customFormat="1" ht="33" customHeight="1" spans="1:10">
      <c r="A11" s="15">
        <v>8</v>
      </c>
      <c r="B11" s="16" t="s">
        <v>31</v>
      </c>
      <c r="C11" s="16" t="s">
        <v>32</v>
      </c>
      <c r="D11" s="16" t="s">
        <v>28</v>
      </c>
      <c r="E11" s="17">
        <v>5000</v>
      </c>
      <c r="F11" s="16"/>
      <c r="G11" s="16"/>
      <c r="H11" s="16">
        <v>1</v>
      </c>
      <c r="I11" s="16"/>
      <c r="J11" s="16">
        <f t="shared" si="0"/>
        <v>1</v>
      </c>
    </row>
    <row r="12" s="1" customFormat="1" ht="33" customHeight="1" spans="1:10">
      <c r="A12" s="15">
        <v>9</v>
      </c>
      <c r="B12" s="16" t="s">
        <v>33</v>
      </c>
      <c r="C12" s="16" t="s">
        <v>34</v>
      </c>
      <c r="D12" s="16" t="s">
        <v>35</v>
      </c>
      <c r="E12" s="17">
        <v>1000</v>
      </c>
      <c r="F12" s="16">
        <v>1</v>
      </c>
      <c r="G12" s="16"/>
      <c r="H12" s="16"/>
      <c r="I12" s="16"/>
      <c r="J12" s="16">
        <f t="shared" si="0"/>
        <v>1</v>
      </c>
    </row>
    <row r="13" s="1" customFormat="1" ht="33" customHeight="1" spans="1:10">
      <c r="A13" s="15">
        <v>10</v>
      </c>
      <c r="B13" s="16" t="s">
        <v>36</v>
      </c>
      <c r="C13" s="16" t="s">
        <v>37</v>
      </c>
      <c r="D13" s="16" t="s">
        <v>38</v>
      </c>
      <c r="E13" s="17">
        <v>1000</v>
      </c>
      <c r="F13" s="16">
        <v>1</v>
      </c>
      <c r="G13" s="16"/>
      <c r="H13" s="16"/>
      <c r="I13" s="16"/>
      <c r="J13" s="16">
        <f t="shared" si="0"/>
        <v>1</v>
      </c>
    </row>
    <row r="14" s="1" customFormat="1" ht="33" customHeight="1" spans="1:10">
      <c r="A14" s="15">
        <v>11</v>
      </c>
      <c r="B14" s="16" t="s">
        <v>39</v>
      </c>
      <c r="C14" s="16" t="s">
        <v>40</v>
      </c>
      <c r="D14" s="16" t="s">
        <v>41</v>
      </c>
      <c r="E14" s="17">
        <v>7000</v>
      </c>
      <c r="F14" s="16">
        <v>2</v>
      </c>
      <c r="G14" s="16"/>
      <c r="H14" s="16">
        <v>1</v>
      </c>
      <c r="I14" s="16"/>
      <c r="J14" s="16">
        <f t="shared" si="0"/>
        <v>3</v>
      </c>
    </row>
    <row r="15" s="1" customFormat="1" ht="33" customHeight="1" spans="1:10">
      <c r="A15" s="15">
        <v>12</v>
      </c>
      <c r="B15" s="16" t="s">
        <v>42</v>
      </c>
      <c r="C15" s="16" t="s">
        <v>43</v>
      </c>
      <c r="D15" s="16" t="s">
        <v>41</v>
      </c>
      <c r="E15" s="17">
        <v>5000</v>
      </c>
      <c r="F15" s="16"/>
      <c r="G15" s="16"/>
      <c r="H15" s="16">
        <v>1</v>
      </c>
      <c r="I15" s="16"/>
      <c r="J15" s="16">
        <f t="shared" si="0"/>
        <v>1</v>
      </c>
    </row>
    <row r="16" s="1" customFormat="1" ht="33" customHeight="1" spans="1:10">
      <c r="A16" s="15">
        <v>13</v>
      </c>
      <c r="B16" s="16" t="s">
        <v>44</v>
      </c>
      <c r="C16" s="16" t="s">
        <v>45</v>
      </c>
      <c r="D16" s="16" t="s">
        <v>41</v>
      </c>
      <c r="E16" s="17">
        <v>10591.52</v>
      </c>
      <c r="F16" s="16"/>
      <c r="G16" s="16"/>
      <c r="H16" s="16"/>
      <c r="I16" s="16">
        <v>1</v>
      </c>
      <c r="J16" s="16">
        <f t="shared" si="0"/>
        <v>1</v>
      </c>
    </row>
    <row r="17" s="1" customFormat="1" ht="33" customHeight="1" spans="1:10">
      <c r="A17" s="15">
        <v>14</v>
      </c>
      <c r="B17" s="16" t="s">
        <v>46</v>
      </c>
      <c r="C17" s="16" t="s">
        <v>47</v>
      </c>
      <c r="D17" s="16" t="s">
        <v>48</v>
      </c>
      <c r="E17" s="17">
        <v>2000</v>
      </c>
      <c r="F17" s="16">
        <v>2</v>
      </c>
      <c r="G17" s="16"/>
      <c r="H17" s="16"/>
      <c r="I17" s="16"/>
      <c r="J17" s="16">
        <f t="shared" si="0"/>
        <v>2</v>
      </c>
    </row>
    <row r="18" s="1" customFormat="1" ht="33" customHeight="1" spans="1:10">
      <c r="A18" s="15">
        <v>15</v>
      </c>
      <c r="B18" s="16" t="s">
        <v>49</v>
      </c>
      <c r="C18" s="16" t="s">
        <v>50</v>
      </c>
      <c r="D18" s="16" t="s">
        <v>51</v>
      </c>
      <c r="E18" s="17">
        <v>1000</v>
      </c>
      <c r="F18" s="16">
        <v>1</v>
      </c>
      <c r="G18" s="16"/>
      <c r="H18" s="16"/>
      <c r="I18" s="16"/>
      <c r="J18" s="16">
        <f t="shared" si="0"/>
        <v>1</v>
      </c>
    </row>
    <row r="19" s="1" customFormat="1" ht="33" customHeight="1" spans="1:10">
      <c r="A19" s="15">
        <v>16</v>
      </c>
      <c r="B19" s="16" t="s">
        <v>52</v>
      </c>
      <c r="C19" s="16" t="s">
        <v>53</v>
      </c>
      <c r="D19" s="16" t="s">
        <v>54</v>
      </c>
      <c r="E19" s="17">
        <v>1000</v>
      </c>
      <c r="F19" s="16">
        <v>1</v>
      </c>
      <c r="G19" s="16"/>
      <c r="H19" s="16"/>
      <c r="I19" s="16"/>
      <c r="J19" s="16">
        <f t="shared" si="0"/>
        <v>1</v>
      </c>
    </row>
    <row r="20" s="1" customFormat="1" ht="33" customHeight="1" spans="1:10">
      <c r="A20" s="15">
        <v>17</v>
      </c>
      <c r="B20" s="16" t="s">
        <v>55</v>
      </c>
      <c r="C20" s="16" t="s">
        <v>56</v>
      </c>
      <c r="D20" s="16" t="s">
        <v>54</v>
      </c>
      <c r="E20" s="17">
        <v>2000</v>
      </c>
      <c r="F20" s="16">
        <v>2</v>
      </c>
      <c r="G20" s="16"/>
      <c r="H20" s="16"/>
      <c r="I20" s="16"/>
      <c r="J20" s="16">
        <f t="shared" si="0"/>
        <v>2</v>
      </c>
    </row>
    <row r="21" s="1" customFormat="1" ht="33" customHeight="1" spans="1:10">
      <c r="A21" s="15">
        <v>18</v>
      </c>
      <c r="B21" s="16" t="s">
        <v>57</v>
      </c>
      <c r="C21" s="25" t="s">
        <v>58</v>
      </c>
      <c r="D21" s="16" t="s">
        <v>54</v>
      </c>
      <c r="E21" s="17">
        <v>2000</v>
      </c>
      <c r="F21" s="16">
        <v>2</v>
      </c>
      <c r="G21" s="16"/>
      <c r="H21" s="16"/>
      <c r="I21" s="16"/>
      <c r="J21" s="16">
        <f t="shared" si="0"/>
        <v>2</v>
      </c>
    </row>
    <row r="22" s="1" customFormat="1" ht="33" customHeight="1" spans="1:10">
      <c r="A22" s="15">
        <v>19</v>
      </c>
      <c r="B22" s="16" t="s">
        <v>59</v>
      </c>
      <c r="C22" s="16" t="s">
        <v>60</v>
      </c>
      <c r="D22" s="16" t="s">
        <v>54</v>
      </c>
      <c r="E22" s="17">
        <v>32398.45</v>
      </c>
      <c r="F22" s="16"/>
      <c r="G22" s="16"/>
      <c r="H22" s="16"/>
      <c r="I22" s="16">
        <v>1</v>
      </c>
      <c r="J22" s="16">
        <f t="shared" si="0"/>
        <v>1</v>
      </c>
    </row>
    <row r="23" s="1" customFormat="1" ht="33" customHeight="1" spans="1:10">
      <c r="A23" s="15">
        <v>20</v>
      </c>
      <c r="B23" s="16" t="s">
        <v>61</v>
      </c>
      <c r="C23" s="16" t="s">
        <v>62</v>
      </c>
      <c r="D23" s="16" t="s">
        <v>54</v>
      </c>
      <c r="E23" s="17">
        <v>33854.23</v>
      </c>
      <c r="F23" s="16"/>
      <c r="G23" s="16"/>
      <c r="H23" s="16"/>
      <c r="I23" s="16">
        <v>5</v>
      </c>
      <c r="J23" s="16">
        <f t="shared" si="0"/>
        <v>5</v>
      </c>
    </row>
    <row r="24" s="1" customFormat="1" ht="33" customHeight="1" spans="1:10">
      <c r="A24" s="15">
        <v>21</v>
      </c>
      <c r="B24" s="16" t="s">
        <v>63</v>
      </c>
      <c r="C24" s="16" t="s">
        <v>64</v>
      </c>
      <c r="D24" s="16" t="s">
        <v>65</v>
      </c>
      <c r="E24" s="17">
        <v>17000</v>
      </c>
      <c r="F24" s="16">
        <v>3</v>
      </c>
      <c r="G24" s="16">
        <v>4</v>
      </c>
      <c r="H24" s="16">
        <v>2</v>
      </c>
      <c r="I24" s="16"/>
      <c r="J24" s="16">
        <f t="shared" si="0"/>
        <v>9</v>
      </c>
    </row>
    <row r="25" s="1" customFormat="1" ht="33" customHeight="1" spans="1:10">
      <c r="A25" s="15">
        <v>22</v>
      </c>
      <c r="B25" s="16" t="s">
        <v>66</v>
      </c>
      <c r="C25" s="16" t="s">
        <v>67</v>
      </c>
      <c r="D25" s="16" t="s">
        <v>65</v>
      </c>
      <c r="E25" s="17">
        <v>2000</v>
      </c>
      <c r="F25" s="16">
        <v>2</v>
      </c>
      <c r="G25" s="16"/>
      <c r="H25" s="16"/>
      <c r="I25" s="16"/>
      <c r="J25" s="16">
        <f t="shared" si="0"/>
        <v>2</v>
      </c>
    </row>
    <row r="26" s="1" customFormat="1" ht="33" customHeight="1" spans="1:10">
      <c r="A26" s="15">
        <v>23</v>
      </c>
      <c r="B26" s="16" t="s">
        <v>68</v>
      </c>
      <c r="C26" s="16" t="s">
        <v>69</v>
      </c>
      <c r="D26" s="16" t="s">
        <v>70</v>
      </c>
      <c r="E26" s="17">
        <v>1000</v>
      </c>
      <c r="F26" s="16">
        <v>1</v>
      </c>
      <c r="G26" s="16"/>
      <c r="H26" s="16"/>
      <c r="I26" s="16"/>
      <c r="J26" s="16">
        <f t="shared" si="0"/>
        <v>1</v>
      </c>
    </row>
    <row r="27" s="1" customFormat="1" ht="33" customHeight="1" spans="1:10">
      <c r="A27" s="15">
        <v>24</v>
      </c>
      <c r="B27" s="16" t="s">
        <v>71</v>
      </c>
      <c r="C27" s="16" t="s">
        <v>72</v>
      </c>
      <c r="D27" s="16" t="s">
        <v>70</v>
      </c>
      <c r="E27" s="17">
        <v>3000</v>
      </c>
      <c r="F27" s="16">
        <v>3</v>
      </c>
      <c r="G27" s="16"/>
      <c r="H27" s="16"/>
      <c r="I27" s="16"/>
      <c r="J27" s="16">
        <f t="shared" si="0"/>
        <v>3</v>
      </c>
    </row>
    <row r="28" s="1" customFormat="1" ht="33" customHeight="1" spans="1:10">
      <c r="A28" s="15">
        <v>25</v>
      </c>
      <c r="B28" s="16" t="s">
        <v>73</v>
      </c>
      <c r="C28" s="16" t="s">
        <v>74</v>
      </c>
      <c r="D28" s="16" t="s">
        <v>70</v>
      </c>
      <c r="E28" s="17">
        <v>3000</v>
      </c>
      <c r="F28" s="16">
        <v>3</v>
      </c>
      <c r="G28" s="16"/>
      <c r="H28" s="16"/>
      <c r="I28" s="16"/>
      <c r="J28" s="16">
        <f t="shared" si="0"/>
        <v>3</v>
      </c>
    </row>
    <row r="29" s="1" customFormat="1" ht="33" customHeight="1" spans="1:10">
      <c r="A29" s="15">
        <v>26</v>
      </c>
      <c r="B29" s="16" t="s">
        <v>75</v>
      </c>
      <c r="C29" s="16" t="s">
        <v>76</v>
      </c>
      <c r="D29" s="16" t="s">
        <v>77</v>
      </c>
      <c r="E29" s="17">
        <v>10000</v>
      </c>
      <c r="F29" s="16"/>
      <c r="G29" s="16"/>
      <c r="H29" s="16">
        <v>2</v>
      </c>
      <c r="I29" s="16"/>
      <c r="J29" s="16">
        <f t="shared" si="0"/>
        <v>2</v>
      </c>
    </row>
    <row r="30" s="1" customFormat="1" ht="33" customHeight="1" spans="1:10">
      <c r="A30" s="15">
        <v>27</v>
      </c>
      <c r="B30" s="16" t="s">
        <v>78</v>
      </c>
      <c r="C30" s="16" t="s">
        <v>79</v>
      </c>
      <c r="D30" s="16" t="s">
        <v>77</v>
      </c>
      <c r="E30" s="17">
        <v>3000</v>
      </c>
      <c r="F30" s="16">
        <v>3</v>
      </c>
      <c r="G30" s="16"/>
      <c r="H30" s="16"/>
      <c r="I30" s="16"/>
      <c r="J30" s="16">
        <f t="shared" si="0"/>
        <v>3</v>
      </c>
    </row>
    <row r="31" s="1" customFormat="1" ht="33" customHeight="1" spans="1:10">
      <c r="A31" s="15">
        <v>28</v>
      </c>
      <c r="B31" s="16" t="s">
        <v>80</v>
      </c>
      <c r="C31" s="16" t="s">
        <v>81</v>
      </c>
      <c r="D31" s="16" t="s">
        <v>77</v>
      </c>
      <c r="E31" s="17">
        <v>1000</v>
      </c>
      <c r="F31" s="16">
        <v>1</v>
      </c>
      <c r="G31" s="16"/>
      <c r="H31" s="16"/>
      <c r="I31" s="16"/>
      <c r="J31" s="16">
        <f t="shared" si="0"/>
        <v>1</v>
      </c>
    </row>
    <row r="32" s="1" customFormat="1" ht="33" customHeight="1" spans="1:10">
      <c r="A32" s="15">
        <v>29</v>
      </c>
      <c r="B32" s="16" t="s">
        <v>82</v>
      </c>
      <c r="C32" s="16" t="s">
        <v>83</v>
      </c>
      <c r="D32" s="16" t="s">
        <v>84</v>
      </c>
      <c r="E32" s="17">
        <v>12000</v>
      </c>
      <c r="F32" s="16">
        <v>7</v>
      </c>
      <c r="G32" s="16"/>
      <c r="H32" s="16">
        <v>1</v>
      </c>
      <c r="I32" s="16"/>
      <c r="J32" s="16">
        <f t="shared" si="0"/>
        <v>8</v>
      </c>
    </row>
    <row r="33" s="1" customFormat="1" ht="33" customHeight="1" spans="1:10">
      <c r="A33" s="15">
        <v>30</v>
      </c>
      <c r="B33" s="16" t="s">
        <v>85</v>
      </c>
      <c r="C33" s="16" t="s">
        <v>86</v>
      </c>
      <c r="D33" s="16" t="s">
        <v>87</v>
      </c>
      <c r="E33" s="17">
        <v>1000</v>
      </c>
      <c r="F33" s="16">
        <v>1</v>
      </c>
      <c r="G33" s="16"/>
      <c r="H33" s="16"/>
      <c r="I33" s="16"/>
      <c r="J33" s="16">
        <f t="shared" si="0"/>
        <v>1</v>
      </c>
    </row>
    <row r="34" s="1" customFormat="1" ht="33" customHeight="1" spans="1:10">
      <c r="A34" s="15">
        <v>31</v>
      </c>
      <c r="B34" s="16" t="s">
        <v>88</v>
      </c>
      <c r="C34" s="16" t="s">
        <v>89</v>
      </c>
      <c r="D34" s="16" t="s">
        <v>70</v>
      </c>
      <c r="E34" s="17">
        <v>5000</v>
      </c>
      <c r="F34" s="16"/>
      <c r="G34" s="16"/>
      <c r="H34" s="16">
        <v>1</v>
      </c>
      <c r="I34" s="16"/>
      <c r="J34" s="16">
        <f t="shared" si="0"/>
        <v>1</v>
      </c>
    </row>
    <row r="35" s="1" customFormat="1" ht="33" customHeight="1" spans="1:10">
      <c r="A35" s="15">
        <v>32</v>
      </c>
      <c r="B35" s="16" t="s">
        <v>90</v>
      </c>
      <c r="C35" s="16" t="s">
        <v>91</v>
      </c>
      <c r="D35" s="16" t="s">
        <v>70</v>
      </c>
      <c r="E35" s="17">
        <v>1000</v>
      </c>
      <c r="F35" s="16">
        <v>1</v>
      </c>
      <c r="G35" s="16"/>
      <c r="H35" s="16"/>
      <c r="I35" s="16"/>
      <c r="J35" s="16">
        <f t="shared" si="0"/>
        <v>1</v>
      </c>
    </row>
    <row r="36" s="1" customFormat="1" ht="33" customHeight="1" spans="1:10">
      <c r="A36" s="15">
        <v>33</v>
      </c>
      <c r="B36" s="16" t="s">
        <v>92</v>
      </c>
      <c r="C36" s="16" t="s">
        <v>93</v>
      </c>
      <c r="D36" s="16" t="s">
        <v>94</v>
      </c>
      <c r="E36" s="17">
        <v>6000</v>
      </c>
      <c r="F36" s="16">
        <v>1</v>
      </c>
      <c r="G36" s="16"/>
      <c r="H36" s="16">
        <v>1</v>
      </c>
      <c r="I36" s="16"/>
      <c r="J36" s="16">
        <f t="shared" si="0"/>
        <v>2</v>
      </c>
    </row>
    <row r="37" s="1" customFormat="1" ht="33" customHeight="1" spans="1:10">
      <c r="A37" s="15">
        <v>34</v>
      </c>
      <c r="B37" s="16" t="s">
        <v>95</v>
      </c>
      <c r="C37" s="25" t="s">
        <v>96</v>
      </c>
      <c r="D37" s="16" t="s">
        <v>94</v>
      </c>
      <c r="E37" s="17">
        <v>2000</v>
      </c>
      <c r="F37" s="16">
        <v>2</v>
      </c>
      <c r="G37" s="16"/>
      <c r="H37" s="16"/>
      <c r="I37" s="16"/>
      <c r="J37" s="16">
        <f t="shared" si="0"/>
        <v>2</v>
      </c>
    </row>
    <row r="38" s="1" customFormat="1" ht="33" customHeight="1" spans="1:10">
      <c r="A38" s="15">
        <v>35</v>
      </c>
      <c r="B38" s="16" t="s">
        <v>97</v>
      </c>
      <c r="C38" s="16" t="s">
        <v>98</v>
      </c>
      <c r="D38" s="16" t="s">
        <v>99</v>
      </c>
      <c r="E38" s="17">
        <v>1000</v>
      </c>
      <c r="F38" s="16">
        <v>1</v>
      </c>
      <c r="G38" s="16"/>
      <c r="H38" s="16"/>
      <c r="I38" s="16"/>
      <c r="J38" s="16">
        <f t="shared" si="0"/>
        <v>1</v>
      </c>
    </row>
    <row r="39" s="1" customFormat="1" ht="33" customHeight="1" spans="1:10">
      <c r="A39" s="15">
        <v>36</v>
      </c>
      <c r="B39" s="16" t="s">
        <v>100</v>
      </c>
      <c r="C39" s="16" t="s">
        <v>101</v>
      </c>
      <c r="D39" s="16" t="s">
        <v>102</v>
      </c>
      <c r="E39" s="17">
        <v>5000</v>
      </c>
      <c r="F39" s="16"/>
      <c r="G39" s="16"/>
      <c r="H39" s="16">
        <v>1</v>
      </c>
      <c r="I39" s="16"/>
      <c r="J39" s="16">
        <f t="shared" si="0"/>
        <v>1</v>
      </c>
    </row>
    <row r="40" s="1" customFormat="1" ht="33" customHeight="1" spans="1:10">
      <c r="A40" s="15">
        <v>37</v>
      </c>
      <c r="B40" s="16" t="s">
        <v>103</v>
      </c>
      <c r="C40" s="16" t="s">
        <v>104</v>
      </c>
      <c r="D40" s="16" t="s">
        <v>105</v>
      </c>
      <c r="E40" s="17">
        <v>1000</v>
      </c>
      <c r="F40" s="16">
        <v>1</v>
      </c>
      <c r="G40" s="16"/>
      <c r="H40" s="16"/>
      <c r="I40" s="16"/>
      <c r="J40" s="16">
        <f t="shared" si="0"/>
        <v>1</v>
      </c>
    </row>
    <row r="41" s="1" customFormat="1" ht="33" customHeight="1" spans="1:10">
      <c r="A41" s="15">
        <v>38</v>
      </c>
      <c r="B41" s="16" t="s">
        <v>106</v>
      </c>
      <c r="C41" s="16" t="s">
        <v>107</v>
      </c>
      <c r="D41" s="16" t="s">
        <v>14</v>
      </c>
      <c r="E41" s="17">
        <v>6000</v>
      </c>
      <c r="F41" s="16">
        <v>1</v>
      </c>
      <c r="G41" s="16"/>
      <c r="H41" s="16">
        <v>1</v>
      </c>
      <c r="I41" s="16"/>
      <c r="J41" s="16">
        <f t="shared" si="0"/>
        <v>2</v>
      </c>
    </row>
    <row r="42" s="1" customFormat="1" ht="33" customHeight="1" spans="1:10">
      <c r="A42" s="15">
        <v>39</v>
      </c>
      <c r="B42" s="16" t="s">
        <v>108</v>
      </c>
      <c r="C42" s="16" t="s">
        <v>109</v>
      </c>
      <c r="D42" s="16" t="s">
        <v>38</v>
      </c>
      <c r="E42" s="17">
        <v>1000</v>
      </c>
      <c r="F42" s="16">
        <v>1</v>
      </c>
      <c r="G42" s="16"/>
      <c r="H42" s="16"/>
      <c r="I42" s="16"/>
      <c r="J42" s="16">
        <f t="shared" si="0"/>
        <v>1</v>
      </c>
    </row>
    <row r="43" s="1" customFormat="1" ht="33" customHeight="1" spans="1:10">
      <c r="A43" s="15">
        <v>40</v>
      </c>
      <c r="B43" s="16" t="s">
        <v>110</v>
      </c>
      <c r="C43" s="16" t="s">
        <v>111</v>
      </c>
      <c r="D43" s="16" t="s">
        <v>38</v>
      </c>
      <c r="E43" s="17">
        <v>7268.98</v>
      </c>
      <c r="F43" s="16"/>
      <c r="G43" s="16"/>
      <c r="H43" s="16"/>
      <c r="I43" s="16">
        <v>1</v>
      </c>
      <c r="J43" s="16">
        <f t="shared" si="0"/>
        <v>1</v>
      </c>
    </row>
    <row r="44" s="1" customFormat="1" ht="33" customHeight="1" spans="1:10">
      <c r="A44" s="15">
        <v>41</v>
      </c>
      <c r="B44" s="16" t="s">
        <v>112</v>
      </c>
      <c r="C44" s="16" t="s">
        <v>113</v>
      </c>
      <c r="D44" s="16" t="s">
        <v>38</v>
      </c>
      <c r="E44" s="17">
        <v>10000</v>
      </c>
      <c r="F44" s="16"/>
      <c r="G44" s="16"/>
      <c r="H44" s="16">
        <v>2</v>
      </c>
      <c r="I44" s="16"/>
      <c r="J44" s="16">
        <f t="shared" si="0"/>
        <v>2</v>
      </c>
    </row>
    <row r="45" s="3" customFormat="1" ht="33" customHeight="1" spans="1:10">
      <c r="A45" s="18">
        <v>42</v>
      </c>
      <c r="B45" s="16" t="s">
        <v>114</v>
      </c>
      <c r="C45" s="16" t="s">
        <v>115</v>
      </c>
      <c r="D45" s="16" t="s">
        <v>84</v>
      </c>
      <c r="E45" s="17">
        <v>1000</v>
      </c>
      <c r="F45" s="16">
        <v>1</v>
      </c>
      <c r="G45" s="16"/>
      <c r="H45" s="16"/>
      <c r="I45" s="16"/>
      <c r="J45" s="16">
        <f t="shared" si="0"/>
        <v>1</v>
      </c>
    </row>
    <row r="46" s="3" customFormat="1" ht="33" customHeight="1" spans="1:10">
      <c r="A46" s="18">
        <v>43</v>
      </c>
      <c r="B46" s="16" t="s">
        <v>116</v>
      </c>
      <c r="C46" s="25" t="s">
        <v>117</v>
      </c>
      <c r="D46" s="16" t="s">
        <v>84</v>
      </c>
      <c r="E46" s="17">
        <v>318654.35</v>
      </c>
      <c r="F46" s="16">
        <f>31+37</f>
        <v>68</v>
      </c>
      <c r="G46" s="16">
        <f>5+1</f>
        <v>6</v>
      </c>
      <c r="H46" s="16">
        <f>8+14</f>
        <v>22</v>
      </c>
      <c r="I46" s="16">
        <f>6+4</f>
        <v>10</v>
      </c>
      <c r="J46" s="16">
        <f t="shared" si="0"/>
        <v>106</v>
      </c>
    </row>
    <row r="47" s="4" customFormat="1" ht="33" customHeight="1" spans="1:10">
      <c r="A47" s="19" t="s">
        <v>118</v>
      </c>
      <c r="B47" s="20"/>
      <c r="C47" s="20"/>
      <c r="D47" s="21"/>
      <c r="E47" s="22">
        <f t="shared" ref="E47:J47" si="1">SUM(E4:E46)</f>
        <v>538767.53</v>
      </c>
      <c r="F47" s="23">
        <f t="shared" si="1"/>
        <v>125</v>
      </c>
      <c r="G47" s="23">
        <f t="shared" si="1"/>
        <v>10</v>
      </c>
      <c r="H47" s="23">
        <f t="shared" si="1"/>
        <v>37</v>
      </c>
      <c r="I47" s="23">
        <f t="shared" si="1"/>
        <v>18</v>
      </c>
      <c r="J47" s="23">
        <f t="shared" si="1"/>
        <v>190</v>
      </c>
    </row>
  </sheetData>
  <autoFilter ref="A3:XFA47">
    <extLst/>
  </autoFilter>
  <mergeCells count="3">
    <mergeCell ref="A1:B1"/>
    <mergeCell ref="A2:J2"/>
    <mergeCell ref="A47:D47"/>
  </mergeCells>
  <pageMargins left="0.275" right="0.0388888888888889" top="0.393055555555556" bottom="0.23611111111111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拟资助情况表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邓思韵</dc:creator>
  <cp:lastModifiedBy>林莉丽</cp:lastModifiedBy>
  <dcterms:created xsi:type="dcterms:W3CDTF">2023-10-30T06:48:00Z</dcterms:created>
  <dcterms:modified xsi:type="dcterms:W3CDTF">2023-11-14T08:37:13Z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6F9F0CDFB62346BCA22BD87BFA1902F6_11</vt:lpwstr>
  </property>
  <property fmtid="{D5CDD505-2E9C-101B-9397-08002B2CF9AE}" pid="3" name="KSOProductBuildVer">
    <vt:lpwstr>2052-11.1.0.13703</vt:lpwstr>
  </property>
</Properties>
</file>